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ecaptació-Cadastre\Silvia\ESCRIPTORI\EXCELS\"/>
    </mc:Choice>
  </mc:AlternateContent>
  <bookViews>
    <workbookView xWindow="0" yWindow="0" windowWidth="21600" windowHeight="8925"/>
  </bookViews>
  <sheets>
    <sheet name="AUTOLIQUIDACIÓ IVTM" sheetId="2" r:id="rId1"/>
    <sheet name="Suport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" l="1"/>
  <c r="F27" i="2"/>
  <c r="F31" i="2" l="1"/>
  <c r="F30" i="2"/>
  <c r="F29" i="2"/>
  <c r="F28" i="2"/>
  <c r="F34" i="2" l="1"/>
  <c r="F38" i="2" s="1"/>
</calcChain>
</file>

<file path=xl/sharedStrings.xml><?xml version="1.0" encoding="utf-8"?>
<sst xmlns="http://schemas.openxmlformats.org/spreadsheetml/2006/main" count="61" uniqueCount="59">
  <si>
    <t>NIF:</t>
  </si>
  <si>
    <t>L'autoliquidació s'ha de pagar per transferència bancària al compte següent:</t>
  </si>
  <si>
    <t>Entitat bancaria:</t>
  </si>
  <si>
    <t>Caixabank, SA</t>
  </si>
  <si>
    <t>IBAN:</t>
  </si>
  <si>
    <t>BIC:</t>
  </si>
  <si>
    <t>CAIXESBBXXX</t>
  </si>
  <si>
    <t>Concepte de la transferència:</t>
  </si>
  <si>
    <t>Espai per la validació bancària</t>
  </si>
  <si>
    <t>Població:</t>
  </si>
  <si>
    <t>AUTOLIQUIDACIÓ ALTA IVTM</t>
  </si>
  <si>
    <t>Nom i Cognoms:</t>
  </si>
  <si>
    <t>Domicili:</t>
  </si>
  <si>
    <t>CP:</t>
  </si>
  <si>
    <t>Mòbil:</t>
  </si>
  <si>
    <t>EXERCICI</t>
  </si>
  <si>
    <t>Marca:</t>
  </si>
  <si>
    <t>Model:</t>
  </si>
  <si>
    <t>Bastidor:</t>
  </si>
  <si>
    <t>1. Dades del Contribuent</t>
  </si>
  <si>
    <t>2. Dades del Vehicle</t>
  </si>
  <si>
    <t>3. Quota tributària</t>
  </si>
  <si>
    <t>Segons les tarifes establertes per l'ordenança fiscal I02, reguladora de l'Impost sobre Vehicles de Tracció Mecànica de l'Ajuntament de Torroella de Montgrí</t>
  </si>
  <si>
    <t>Classe vehicle</t>
  </si>
  <si>
    <t>Turismes</t>
  </si>
  <si>
    <t>Autobusos</t>
  </si>
  <si>
    <t>Camions</t>
  </si>
  <si>
    <t>Tractors</t>
  </si>
  <si>
    <t>Remolcs</t>
  </si>
  <si>
    <t>Motocicletes</t>
  </si>
  <si>
    <t>CF</t>
  </si>
  <si>
    <t>Places</t>
  </si>
  <si>
    <t>Kg</t>
  </si>
  <si>
    <t>CC</t>
  </si>
  <si>
    <t>Quota anual</t>
  </si>
  <si>
    <t>Potència</t>
  </si>
  <si>
    <t>E-mail:</t>
  </si>
  <si>
    <t>4. Quota a ingressar</t>
  </si>
  <si>
    <t>Trimestres:</t>
  </si>
  <si>
    <t>Quota prorretejada:</t>
  </si>
  <si>
    <t>ES15 2100 0038 4002 0000 4918</t>
  </si>
  <si>
    <t>Matrícula:</t>
  </si>
  <si>
    <t>Servei de Recaptació</t>
  </si>
  <si>
    <t>Pl de la Vila, 1</t>
  </si>
  <si>
    <t>17257 Torroella de Montgrí (Girona)</t>
  </si>
  <si>
    <t>recaptacio@torroella-estartit.cat</t>
  </si>
  <si>
    <t>Realitzat el pagament per transferència bancària, haureu d'enviar al Servei de Recaptació (correu electrònic o postal) còpia de l'autoliquidació, la fitxa tècnica i el DNI del titular.</t>
  </si>
  <si>
    <t>5. Forma de Pagament</t>
  </si>
  <si>
    <t>IVTM + Nom del contribuent</t>
  </si>
  <si>
    <t>Telèfon fix:</t>
  </si>
  <si>
    <t>Tel. 972.75.81.12</t>
  </si>
  <si>
    <t>Exempcions</t>
  </si>
  <si>
    <t>Bonificacions</t>
  </si>
  <si>
    <t>Vehicles Oficials</t>
  </si>
  <si>
    <t>Ambulàncies</t>
  </si>
  <si>
    <t>Matriculats a nom de persones amb discapacitat (1)</t>
  </si>
  <si>
    <t>Agricoles (2)</t>
  </si>
  <si>
    <t>Bonificació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</si>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</sst>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403]_-;\-* #,##0.00\ [$€-403]_-;_-* &quot;-&quot;??\ [$€-403]_-;_-@_-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sz val="10.5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u/>
      <sz val="9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/>
    </xf>
    <xf numFmtId="0" fontId="2" fillId="0" borderId="1" xfId="0" applyFont="1" applyFill="1" applyBorder="1" applyProtection="1"/>
    <xf numFmtId="0" fontId="1" fillId="0" borderId="1" xfId="0" applyFont="1" applyFill="1" applyBorder="1" applyProtection="1"/>
    <xf numFmtId="0" fontId="1" fillId="0" borderId="0" xfId="0" applyFont="1" applyFill="1" applyAlignment="1" applyProtection="1">
      <alignment horizontal="left"/>
    </xf>
    <xf numFmtId="0" fontId="1" fillId="0" borderId="3" xfId="0" applyFont="1" applyFill="1" applyBorder="1" applyAlignment="1" applyProtection="1">
      <alignment horizontal="left"/>
    </xf>
    <xf numFmtId="0" fontId="1" fillId="0" borderId="3" xfId="0" applyFont="1" applyFill="1" applyBorder="1" applyProtection="1"/>
    <xf numFmtId="0" fontId="2" fillId="0" borderId="0" xfId="0" applyFont="1" applyFill="1" applyBorder="1" applyAlignment="1" applyProtection="1">
      <alignment horizontal="left"/>
    </xf>
    <xf numFmtId="0" fontId="1" fillId="0" borderId="0" xfId="0" applyFont="1" applyProtection="1"/>
    <xf numFmtId="0" fontId="1" fillId="0" borderId="3" xfId="0" applyFont="1" applyBorder="1" applyAlignment="1" applyProtection="1">
      <alignment horizontal="left"/>
    </xf>
    <xf numFmtId="0" fontId="1" fillId="0" borderId="3" xfId="0" applyFont="1" applyBorder="1" applyAlignment="1" applyProtection="1"/>
    <xf numFmtId="0" fontId="2" fillId="0" borderId="0" xfId="0" applyFont="1" applyProtection="1"/>
    <xf numFmtId="0" fontId="1" fillId="0" borderId="0" xfId="0" applyFont="1" applyBorder="1" applyAlignment="1" applyProtection="1">
      <alignment horizontal="left" vertical="justify"/>
    </xf>
    <xf numFmtId="0" fontId="1" fillId="0" borderId="0" xfId="0" applyFont="1" applyBorder="1" applyProtection="1"/>
    <xf numFmtId="164" fontId="1" fillId="0" borderId="6" xfId="0" applyNumberFormat="1" applyFont="1" applyBorder="1" applyProtection="1"/>
    <xf numFmtId="0" fontId="3" fillId="0" borderId="0" xfId="0" applyFont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protection locked="0"/>
    </xf>
    <xf numFmtId="164" fontId="2" fillId="0" borderId="2" xfId="0" applyNumberFormat="1" applyFont="1" applyBorder="1" applyProtection="1"/>
    <xf numFmtId="0" fontId="5" fillId="0" borderId="0" xfId="0" applyFont="1" applyFill="1" applyProtection="1"/>
    <xf numFmtId="0" fontId="7" fillId="0" borderId="0" xfId="0" applyFont="1" applyFill="1" applyProtection="1"/>
    <xf numFmtId="0" fontId="8" fillId="0" borderId="0" xfId="1" applyFont="1" applyFill="1" applyProtection="1"/>
    <xf numFmtId="0" fontId="2" fillId="0" borderId="0" xfId="0" applyFont="1" applyFill="1" applyAlignment="1" applyProtection="1">
      <alignment horizontal="left"/>
    </xf>
    <xf numFmtId="0" fontId="2" fillId="0" borderId="1" xfId="0" applyFont="1" applyBorder="1" applyProtection="1"/>
    <xf numFmtId="0" fontId="1" fillId="0" borderId="1" xfId="0" applyFont="1" applyBorder="1" applyProtection="1"/>
    <xf numFmtId="164" fontId="1" fillId="0" borderId="0" xfId="0" applyNumberFormat="1" applyFont="1" applyProtection="1"/>
    <xf numFmtId="9" fontId="0" fillId="0" borderId="0" xfId="0" applyNumberFormat="1"/>
    <xf numFmtId="0" fontId="2" fillId="0" borderId="2" xfId="0" applyFont="1" applyFill="1" applyBorder="1" applyAlignment="1" applyProtection="1">
      <alignment horizontal="center"/>
    </xf>
    <xf numFmtId="0" fontId="2" fillId="0" borderId="2" xfId="0" applyFont="1" applyFill="1" applyBorder="1" applyProtection="1"/>
    <xf numFmtId="165" fontId="1" fillId="2" borderId="5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/>
    </xf>
    <xf numFmtId="0" fontId="1" fillId="2" borderId="4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</xf>
    <xf numFmtId="0" fontId="2" fillId="2" borderId="7" xfId="0" applyFont="1" applyFill="1" applyBorder="1" applyAlignment="1" applyProtection="1">
      <alignment horizontal="center" vertical="justify"/>
    </xf>
    <xf numFmtId="0" fontId="2" fillId="2" borderId="8" xfId="0" applyFont="1" applyFill="1" applyBorder="1" applyAlignment="1" applyProtection="1">
      <alignment horizontal="center" vertical="justify"/>
    </xf>
    <xf numFmtId="0" fontId="2" fillId="2" borderId="9" xfId="0" applyFont="1" applyFill="1" applyBorder="1" applyAlignment="1" applyProtection="1">
      <alignment horizontal="center" vertical="justify"/>
    </xf>
    <xf numFmtId="0" fontId="2" fillId="2" borderId="10" xfId="0" applyFont="1" applyFill="1" applyBorder="1" applyAlignment="1" applyProtection="1">
      <alignment horizontal="center" vertical="justify"/>
    </xf>
    <xf numFmtId="0" fontId="2" fillId="2" borderId="11" xfId="0" applyFont="1" applyFill="1" applyBorder="1" applyAlignment="1" applyProtection="1">
      <alignment horizontal="center" vertical="justify"/>
    </xf>
    <xf numFmtId="0" fontId="2" fillId="2" borderId="12" xfId="0" applyFont="1" applyFill="1" applyBorder="1" applyAlignment="1" applyProtection="1">
      <alignment horizontal="center" vertical="justify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 vertical="justify"/>
    </xf>
    <xf numFmtId="0" fontId="1" fillId="0" borderId="1" xfId="0" applyFont="1" applyBorder="1" applyAlignment="1" applyProtection="1">
      <alignment horizontal="left" vertical="justify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9" fillId="0" borderId="1" xfId="0" applyFont="1" applyFill="1" applyBorder="1" applyAlignment="1" applyProtection="1">
      <alignment horizontal="center"/>
    </xf>
  </cellXfs>
  <cellStyles count="2">
    <cellStyle name="Enllaç" xfId="1" builtinId="8"/>
    <cellStyle name="Normal" xfId="0" builtinId="0"/>
  </cellStyles>
  <dxfs count="0"/>
  <tableStyles count="0" defaultTableStyle="TableStyleMedium2" defaultPivotStyle="PivotStyleLight16"/>
  <colors>
    <mruColors>
      <color rgb="FFE3C7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$27" noThreeD="1"/>
</file>

<file path=xl/ctrlProps/ctrlProp2.xml><?xml version="1.0" encoding="utf-8"?>
<formControlPr xmlns="http://schemas.microsoft.com/office/spreadsheetml/2009/9/main" objectType="CheckBox" fmlaLink="$A$28" noThreeD="1"/>
</file>

<file path=xl/ctrlProps/ctrlProp3.xml><?xml version="1.0" encoding="utf-8"?>
<formControlPr xmlns="http://schemas.microsoft.com/office/spreadsheetml/2009/9/main" objectType="CheckBox" fmlaLink="$A$29" noThreeD="1"/>
</file>

<file path=xl/ctrlProps/ctrlProp4.xml><?xml version="1.0" encoding="utf-8"?>
<formControlPr xmlns="http://schemas.microsoft.com/office/spreadsheetml/2009/9/main" objectType="CheckBox" fmlaLink="$A$30" noThreeD="1"/>
</file>

<file path=xl/ctrlProps/ctrlProp5.xml><?xml version="1.0" encoding="utf-8"?>
<formControlPr xmlns="http://schemas.microsoft.com/office/spreadsheetml/2009/9/main" objectType="CheckBox" fmlaLink="$A$31" noThreeD="1"/>
</file>

<file path=xl/ctrlProps/ctrlProp6.xml><?xml version="1.0" encoding="utf-8"?>
<formControlPr xmlns="http://schemas.microsoft.com/office/spreadsheetml/2009/9/main" objectType="CheckBox" fmlaLink="$A$32" noThreeD="1"/>
</file>

<file path=xl/ctrlProps/ctrlProp7.xml><?xml version="1.0" encoding="utf-8"?>
<formControlPr xmlns="http://schemas.microsoft.com/office/spreadsheetml/2009/9/main" objectType="Drop" dropStyle="combo" dx="16" fmlaLink="$E$34" fmlaRange="Suport!$A$10:$A$16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26</xdr:row>
          <xdr:rowOff>28575</xdr:rowOff>
        </xdr:from>
        <xdr:to>
          <xdr:col>0</xdr:col>
          <xdr:colOff>857250</xdr:colOff>
          <xdr:row>26</xdr:row>
          <xdr:rowOff>200025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9525">
              <a:solidFill>
                <a:srgbClr val="0000FF" mc:Ignorable="a14" a14:legacySpreadsheetColorIndex="12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27</xdr:row>
          <xdr:rowOff>28575</xdr:rowOff>
        </xdr:from>
        <xdr:to>
          <xdr:col>0</xdr:col>
          <xdr:colOff>857250</xdr:colOff>
          <xdr:row>27</xdr:row>
          <xdr:rowOff>200025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9525">
              <a:solidFill>
                <a:srgbClr val="0000FF" mc:Ignorable="a14" a14:legacySpreadsheetColorIndex="12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28</xdr:row>
          <xdr:rowOff>28575</xdr:rowOff>
        </xdr:from>
        <xdr:to>
          <xdr:col>0</xdr:col>
          <xdr:colOff>857250</xdr:colOff>
          <xdr:row>28</xdr:row>
          <xdr:rowOff>200025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9525">
              <a:solidFill>
                <a:srgbClr val="0000FF" mc:Ignorable="a14" a14:legacySpreadsheetColorIndex="12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29</xdr:row>
          <xdr:rowOff>28575</xdr:rowOff>
        </xdr:from>
        <xdr:to>
          <xdr:col>0</xdr:col>
          <xdr:colOff>857250</xdr:colOff>
          <xdr:row>29</xdr:row>
          <xdr:rowOff>200025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9525">
              <a:solidFill>
                <a:srgbClr val="0000FF" mc:Ignorable="a14" a14:legacySpreadsheetColorIndex="12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30</xdr:row>
          <xdr:rowOff>28575</xdr:rowOff>
        </xdr:from>
        <xdr:to>
          <xdr:col>0</xdr:col>
          <xdr:colOff>857250</xdr:colOff>
          <xdr:row>30</xdr:row>
          <xdr:rowOff>200025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9525">
              <a:solidFill>
                <a:srgbClr val="0000FF" mc:Ignorable="a14" a14:legacySpreadsheetColorIndex="12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31</xdr:row>
          <xdr:rowOff>28575</xdr:rowOff>
        </xdr:from>
        <xdr:to>
          <xdr:col>0</xdr:col>
          <xdr:colOff>857250</xdr:colOff>
          <xdr:row>31</xdr:row>
          <xdr:rowOff>200025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9525">
              <a:solidFill>
                <a:srgbClr val="0000FF" mc:Ignorable="a14" a14:legacySpreadsheetColorIndex="12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32</xdr:row>
          <xdr:rowOff>152400</xdr:rowOff>
        </xdr:from>
        <xdr:to>
          <xdr:col>3</xdr:col>
          <xdr:colOff>695325</xdr:colOff>
          <xdr:row>33</xdr:row>
          <xdr:rowOff>161925</xdr:rowOff>
        </xdr:to>
        <xdr:sp macro="" textlink="">
          <xdr:nvSpPr>
            <xdr:cNvPr id="2062" name="Drop Down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342900</xdr:colOff>
      <xdr:row>4</xdr:row>
      <xdr:rowOff>116802</xdr:rowOff>
    </xdr:to>
    <xdr:pic>
      <xdr:nvPicPr>
        <xdr:cNvPr id="10" name="Imatg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66950" cy="821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captacio@torroella-estartit.cat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tabSelected="1" workbookViewId="0">
      <selection activeCell="B13" sqref="B13:E13"/>
    </sheetView>
  </sheetViews>
  <sheetFormatPr defaultColWidth="11.42578125" defaultRowHeight="13.5" x14ac:dyDescent="0.2"/>
  <cols>
    <col min="1" max="1" width="15.28515625" style="10" customWidth="1"/>
    <col min="2" max="2" width="13.5703125" style="10" customWidth="1"/>
    <col min="3" max="3" width="9.28515625" style="10" customWidth="1"/>
    <col min="4" max="4" width="10.5703125" style="10" customWidth="1"/>
    <col min="5" max="5" width="13.7109375" style="10" customWidth="1"/>
    <col min="6" max="6" width="12.85546875" style="10" customWidth="1"/>
    <col min="7" max="7" width="13.7109375" style="10" customWidth="1"/>
    <col min="8" max="16384" width="11.42578125" style="10"/>
  </cols>
  <sheetData>
    <row r="1" spans="1:7" s="1" customFormat="1" x14ac:dyDescent="0.2"/>
    <row r="2" spans="1:7" s="1" customFormat="1" ht="15" customHeight="1" x14ac:dyDescent="0.2">
      <c r="F2" s="37" t="s">
        <v>42</v>
      </c>
      <c r="G2" s="37"/>
    </row>
    <row r="3" spans="1:7" s="1" customFormat="1" x14ac:dyDescent="0.2">
      <c r="F3" s="24" t="s">
        <v>43</v>
      </c>
      <c r="G3" s="24"/>
    </row>
    <row r="4" spans="1:7" s="1" customFormat="1" x14ac:dyDescent="0.2">
      <c r="F4" s="24" t="s">
        <v>44</v>
      </c>
      <c r="G4" s="24"/>
    </row>
    <row r="5" spans="1:7" s="1" customFormat="1" x14ac:dyDescent="0.2">
      <c r="F5" s="24" t="s">
        <v>50</v>
      </c>
      <c r="G5" s="24"/>
    </row>
    <row r="6" spans="1:7" s="1" customFormat="1" x14ac:dyDescent="0.2">
      <c r="F6" s="26" t="s">
        <v>45</v>
      </c>
      <c r="G6" s="25"/>
    </row>
    <row r="7" spans="1:7" s="1" customFormat="1" x14ac:dyDescent="0.2"/>
    <row r="8" spans="1:7" s="1" customFormat="1" ht="6" customHeight="1" x14ac:dyDescent="0.2"/>
    <row r="9" spans="1:7" s="1" customFormat="1" ht="15.75" x14ac:dyDescent="0.25">
      <c r="A9" s="50" t="s">
        <v>10</v>
      </c>
      <c r="B9" s="50"/>
      <c r="C9" s="50"/>
      <c r="D9" s="50"/>
      <c r="E9" s="50"/>
      <c r="F9" s="50"/>
      <c r="G9" s="50"/>
    </row>
    <row r="10" spans="1:7" s="1" customFormat="1" x14ac:dyDescent="0.2">
      <c r="A10" s="33" t="s">
        <v>15</v>
      </c>
      <c r="B10" s="32">
        <v>2025</v>
      </c>
      <c r="C10" s="3"/>
      <c r="D10" s="3"/>
      <c r="E10" s="3"/>
      <c r="F10" s="32" t="s">
        <v>58</v>
      </c>
      <c r="G10" s="34"/>
    </row>
    <row r="11" spans="1:7" s="1" customFormat="1" ht="6.75" customHeight="1" x14ac:dyDescent="0.2"/>
    <row r="12" spans="1:7" s="1" customFormat="1" x14ac:dyDescent="0.2">
      <c r="A12" s="4" t="s">
        <v>19</v>
      </c>
      <c r="B12" s="5"/>
      <c r="C12" s="5"/>
      <c r="D12" s="5"/>
      <c r="E12" s="5"/>
      <c r="G12" s="6"/>
    </row>
    <row r="13" spans="1:7" s="1" customFormat="1" x14ac:dyDescent="0.2">
      <c r="A13" s="7" t="s">
        <v>11</v>
      </c>
      <c r="B13" s="48"/>
      <c r="C13" s="48"/>
      <c r="D13" s="48"/>
      <c r="E13" s="49"/>
      <c r="F13" s="8" t="s">
        <v>0</v>
      </c>
      <c r="G13" s="21"/>
    </row>
    <row r="14" spans="1:7" s="1" customFormat="1" x14ac:dyDescent="0.2">
      <c r="A14" s="7" t="s">
        <v>12</v>
      </c>
      <c r="B14" s="44"/>
      <c r="C14" s="44"/>
      <c r="D14" s="44"/>
      <c r="E14" s="45"/>
      <c r="F14" s="7" t="s">
        <v>49</v>
      </c>
      <c r="G14" s="21"/>
    </row>
    <row r="15" spans="1:7" s="1" customFormat="1" x14ac:dyDescent="0.2">
      <c r="A15" s="7" t="s">
        <v>13</v>
      </c>
      <c r="B15" s="20"/>
      <c r="C15" s="7" t="s">
        <v>9</v>
      </c>
      <c r="D15" s="44"/>
      <c r="E15" s="45"/>
      <c r="F15" s="7" t="s">
        <v>14</v>
      </c>
      <c r="G15" s="21"/>
    </row>
    <row r="16" spans="1:7" s="1" customFormat="1" x14ac:dyDescent="0.2">
      <c r="A16" s="7" t="s">
        <v>36</v>
      </c>
      <c r="B16" s="44"/>
      <c r="C16" s="44"/>
      <c r="D16" s="44"/>
      <c r="E16" s="44"/>
      <c r="F16" s="44"/>
      <c r="G16" s="45"/>
    </row>
    <row r="17" spans="1:7" ht="7.5" customHeight="1" x14ac:dyDescent="0.2"/>
    <row r="18" spans="1:7" x14ac:dyDescent="0.2">
      <c r="A18" s="9" t="s">
        <v>20</v>
      </c>
    </row>
    <row r="19" spans="1:7" x14ac:dyDescent="0.2">
      <c r="A19" s="11" t="s">
        <v>16</v>
      </c>
      <c r="B19" s="44"/>
      <c r="C19" s="45"/>
      <c r="D19" s="11" t="s">
        <v>17</v>
      </c>
      <c r="E19" s="44"/>
      <c r="F19" s="44"/>
      <c r="G19" s="45"/>
    </row>
    <row r="20" spans="1:7" x14ac:dyDescent="0.2">
      <c r="A20" s="11" t="s">
        <v>18</v>
      </c>
      <c r="B20" s="36"/>
      <c r="C20" s="36"/>
      <c r="D20" s="36"/>
      <c r="E20" s="36"/>
      <c r="F20" s="12" t="s">
        <v>41</v>
      </c>
      <c r="G20" s="22"/>
    </row>
    <row r="21" spans="1:7" ht="7.5" customHeight="1" x14ac:dyDescent="0.2"/>
    <row r="22" spans="1:7" x14ac:dyDescent="0.2">
      <c r="A22" s="13" t="s">
        <v>21</v>
      </c>
    </row>
    <row r="23" spans="1:7" x14ac:dyDescent="0.2">
      <c r="A23" s="46" t="s">
        <v>22</v>
      </c>
      <c r="B23" s="46"/>
      <c r="C23" s="46"/>
      <c r="D23" s="46"/>
      <c r="E23" s="46"/>
      <c r="F23" s="46"/>
      <c r="G23" s="46"/>
    </row>
    <row r="24" spans="1:7" x14ac:dyDescent="0.2">
      <c r="A24" s="47"/>
      <c r="B24" s="47"/>
      <c r="C24" s="47"/>
      <c r="D24" s="47"/>
      <c r="E24" s="47"/>
      <c r="F24" s="47"/>
      <c r="G24" s="47"/>
    </row>
    <row r="25" spans="1:7" ht="8.25" customHeight="1" x14ac:dyDescent="0.2">
      <c r="A25" s="14"/>
      <c r="B25" s="14"/>
      <c r="C25" s="14"/>
      <c r="D25" s="14"/>
      <c r="E25" s="14"/>
      <c r="F25" s="14"/>
      <c r="G25" s="14"/>
    </row>
    <row r="26" spans="1:7" x14ac:dyDescent="0.2">
      <c r="A26" s="13"/>
      <c r="B26" s="13" t="s">
        <v>23</v>
      </c>
      <c r="C26" s="13"/>
      <c r="D26" s="13" t="s">
        <v>35</v>
      </c>
      <c r="F26" s="13" t="s">
        <v>34</v>
      </c>
    </row>
    <row r="27" spans="1:7" ht="18" customHeight="1" x14ac:dyDescent="0.2">
      <c r="A27" s="17" t="b">
        <v>0</v>
      </c>
      <c r="B27" s="10" t="s">
        <v>24</v>
      </c>
      <c r="D27" s="18"/>
      <c r="E27" s="15" t="s">
        <v>30</v>
      </c>
      <c r="F27" s="16">
        <f>IF(A27=FALSE,,IF(ISBLANK(D27),,IF(D27&lt;8,24,IF(D27&lt;12,66,IF(D27&lt;16,139.5,IF(D27&lt;20,179.22,224))))))</f>
        <v>0</v>
      </c>
    </row>
    <row r="28" spans="1:7" ht="18" customHeight="1" x14ac:dyDescent="0.2">
      <c r="A28" s="17" t="b">
        <v>0</v>
      </c>
      <c r="B28" s="10" t="s">
        <v>25</v>
      </c>
      <c r="D28" s="18"/>
      <c r="E28" s="15" t="s">
        <v>31</v>
      </c>
      <c r="F28" s="16">
        <f>IF(A28=FALSE,,IF(ISBLANK(D28),,IF(D28&lt;21,153.5,IF(D28&lt;51,218,273.5))))</f>
        <v>0</v>
      </c>
    </row>
    <row r="29" spans="1:7" ht="18" customHeight="1" x14ac:dyDescent="0.2">
      <c r="A29" s="17" t="b">
        <v>0</v>
      </c>
      <c r="B29" s="10" t="s">
        <v>26</v>
      </c>
      <c r="D29" s="18"/>
      <c r="E29" s="15" t="s">
        <v>32</v>
      </c>
      <c r="F29" s="16">
        <f>IF(A29=FALSE,,IF(ISBLANK(D29),,IF(D29&lt;1000,79,IF(D29&lt;3000,155.5,IF(D29&lt;10000,220.5,276.5)))))</f>
        <v>0</v>
      </c>
    </row>
    <row r="30" spans="1:7" ht="18" customHeight="1" x14ac:dyDescent="0.2">
      <c r="A30" s="17" t="b">
        <v>0</v>
      </c>
      <c r="B30" s="10" t="s">
        <v>27</v>
      </c>
      <c r="D30" s="18"/>
      <c r="E30" s="15" t="s">
        <v>30</v>
      </c>
      <c r="F30" s="16">
        <f>IF(A30=FALSE,,IF(ISBLANK(D30),,IF(D30&lt;16,33,IF(D30&lt;25.01,51.5,154.5))))</f>
        <v>0</v>
      </c>
    </row>
    <row r="31" spans="1:7" ht="18" customHeight="1" x14ac:dyDescent="0.2">
      <c r="A31" s="17" t="b">
        <v>0</v>
      </c>
      <c r="B31" s="10" t="s">
        <v>28</v>
      </c>
      <c r="D31" s="18"/>
      <c r="E31" s="15" t="s">
        <v>32</v>
      </c>
      <c r="F31" s="16">
        <f>IF(A31=FALSE,,IF(ISBLANK(D31),,IF(D31&lt;750,,IF(D31&lt;1000,33,IF(D31&lt;3000,51.5,154.5)))))</f>
        <v>0</v>
      </c>
    </row>
    <row r="32" spans="1:7" ht="18" customHeight="1" x14ac:dyDescent="0.2">
      <c r="A32" s="17" t="b">
        <v>0</v>
      </c>
      <c r="B32" s="10" t="s">
        <v>29</v>
      </c>
      <c r="D32" s="18"/>
      <c r="E32" s="15" t="s">
        <v>33</v>
      </c>
      <c r="F32" s="16">
        <f>IF(A32=FALSE,,IF(ISBLANK(D32),,IF(D32&lt;125.01,8.84,IF(D32&lt;250.01,15.14,IF(D32&lt;500.01,30,IF(D32&lt;1000.01,59.5,115))))))</f>
        <v>0</v>
      </c>
    </row>
    <row r="34" spans="1:7" x14ac:dyDescent="0.2">
      <c r="B34" s="10" t="s">
        <v>57</v>
      </c>
      <c r="E34" s="17">
        <v>1</v>
      </c>
      <c r="F34" s="30">
        <f>SUM(F27:F32)*CHOOSE(E34,0,100%,70%,55%,50%,40%,20%)</f>
        <v>0</v>
      </c>
    </row>
    <row r="36" spans="1:7" x14ac:dyDescent="0.2">
      <c r="A36" s="28" t="s">
        <v>37</v>
      </c>
      <c r="B36" s="29"/>
      <c r="C36" s="29"/>
      <c r="D36" s="29"/>
      <c r="E36" s="29"/>
      <c r="F36" s="29"/>
      <c r="G36" s="29"/>
    </row>
    <row r="38" spans="1:7" x14ac:dyDescent="0.2">
      <c r="A38" s="10" t="s">
        <v>38</v>
      </c>
      <c r="B38" s="19">
        <v>4</v>
      </c>
      <c r="D38" s="10" t="s">
        <v>39</v>
      </c>
      <c r="F38" s="23">
        <f>(SUM(F27:F32)-F34)/4*B38</f>
        <v>0</v>
      </c>
    </row>
    <row r="40" spans="1:7" x14ac:dyDescent="0.2">
      <c r="A40" s="4" t="s">
        <v>47</v>
      </c>
      <c r="B40" s="5"/>
      <c r="C40" s="5"/>
      <c r="D40" s="5"/>
      <c r="E40" s="5"/>
      <c r="F40" s="5"/>
      <c r="G40" s="5"/>
    </row>
    <row r="41" spans="1:7" ht="6.75" customHeight="1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 t="s">
        <v>1</v>
      </c>
      <c r="B42" s="1"/>
      <c r="C42" s="1"/>
      <c r="D42" s="1"/>
      <c r="E42" s="1"/>
      <c r="F42" s="1"/>
      <c r="G42" s="1"/>
    </row>
    <row r="43" spans="1:7" ht="6" customHeight="1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 t="s">
        <v>2</v>
      </c>
      <c r="B44" s="1" t="s">
        <v>3</v>
      </c>
      <c r="C44" s="1"/>
      <c r="D44" s="1"/>
      <c r="E44" s="1"/>
      <c r="F44" s="1"/>
      <c r="G44" s="1"/>
    </row>
    <row r="45" spans="1:7" x14ac:dyDescent="0.2">
      <c r="A45" s="1" t="s">
        <v>4</v>
      </c>
      <c r="B45" s="2" t="s">
        <v>40</v>
      </c>
      <c r="C45" s="1"/>
      <c r="D45" s="1"/>
      <c r="E45" s="1"/>
      <c r="F45" s="1"/>
      <c r="G45" s="1"/>
    </row>
    <row r="46" spans="1:7" x14ac:dyDescent="0.2">
      <c r="A46" s="1" t="s">
        <v>5</v>
      </c>
      <c r="B46" s="1" t="s">
        <v>6</v>
      </c>
      <c r="C46" s="1"/>
      <c r="D46" s="1"/>
      <c r="E46" s="1"/>
      <c r="F46" s="1"/>
      <c r="G46" s="1"/>
    </row>
    <row r="47" spans="1:7" ht="3.75" customHeight="1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 t="s">
        <v>7</v>
      </c>
      <c r="B48" s="1"/>
      <c r="C48" s="35" t="s">
        <v>48</v>
      </c>
      <c r="D48" s="35"/>
      <c r="E48" s="35"/>
      <c r="F48" s="35"/>
      <c r="G48" s="35"/>
    </row>
    <row r="49" spans="1:7" ht="6" customHeight="1" thickBot="1" x14ac:dyDescent="0.25">
      <c r="A49" s="1"/>
      <c r="B49" s="1"/>
      <c r="C49" s="27"/>
      <c r="D49" s="27"/>
      <c r="E49" s="27"/>
      <c r="F49" s="27"/>
      <c r="G49" s="27"/>
    </row>
    <row r="50" spans="1:7" ht="13.5" customHeight="1" x14ac:dyDescent="0.2">
      <c r="A50" s="38" t="s">
        <v>46</v>
      </c>
      <c r="B50" s="39"/>
      <c r="C50" s="39"/>
      <c r="D50" s="39"/>
      <c r="E50" s="39"/>
      <c r="F50" s="39"/>
      <c r="G50" s="40"/>
    </row>
    <row r="51" spans="1:7" ht="14.25" thickBot="1" x14ac:dyDescent="0.25">
      <c r="A51" s="41"/>
      <c r="B51" s="42"/>
      <c r="C51" s="42"/>
      <c r="D51" s="42"/>
      <c r="E51" s="42"/>
      <c r="F51" s="42"/>
      <c r="G51" s="43"/>
    </row>
    <row r="52" spans="1:7" ht="7.5" customHeight="1" x14ac:dyDescent="0.2">
      <c r="A52" s="1"/>
      <c r="B52" s="1"/>
      <c r="C52" s="1"/>
      <c r="D52" s="1"/>
      <c r="E52" s="1"/>
      <c r="F52" s="1"/>
      <c r="G52" s="1"/>
    </row>
    <row r="53" spans="1:7" x14ac:dyDescent="0.2">
      <c r="A53" s="5" t="s">
        <v>8</v>
      </c>
      <c r="B53" s="5"/>
      <c r="C53" s="5"/>
      <c r="D53" s="5"/>
      <c r="E53" s="5"/>
      <c r="F53" s="5"/>
      <c r="G53" s="5"/>
    </row>
  </sheetData>
  <sheetProtection password="CCF9" sheet="1" objects="1" scenarios="1"/>
  <mergeCells count="12">
    <mergeCell ref="C48:G48"/>
    <mergeCell ref="B20:E20"/>
    <mergeCell ref="F2:G2"/>
    <mergeCell ref="A50:G51"/>
    <mergeCell ref="B19:C19"/>
    <mergeCell ref="E19:G19"/>
    <mergeCell ref="A23:G24"/>
    <mergeCell ref="B13:E13"/>
    <mergeCell ref="B14:E14"/>
    <mergeCell ref="D15:E15"/>
    <mergeCell ref="A9:G9"/>
    <mergeCell ref="B16:G16"/>
  </mergeCells>
  <hyperlinks>
    <hyperlink ref="F6" r:id="rId1"/>
  </hyperlinks>
  <pageMargins left="0.70866141732283472" right="0.39370078740157483" top="0.35433070866141736" bottom="0.74803149606299213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0</xdr:col>
                    <xdr:colOff>647700</xdr:colOff>
                    <xdr:row>26</xdr:row>
                    <xdr:rowOff>28575</xdr:rowOff>
                  </from>
                  <to>
                    <xdr:col>0</xdr:col>
                    <xdr:colOff>857250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0</xdr:col>
                    <xdr:colOff>647700</xdr:colOff>
                    <xdr:row>27</xdr:row>
                    <xdr:rowOff>28575</xdr:rowOff>
                  </from>
                  <to>
                    <xdr:col>0</xdr:col>
                    <xdr:colOff>857250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locked="0" defaultSize="0" autoFill="0" autoLine="0" autoPict="0">
                <anchor moveWithCells="1">
                  <from>
                    <xdr:col>0</xdr:col>
                    <xdr:colOff>647700</xdr:colOff>
                    <xdr:row>28</xdr:row>
                    <xdr:rowOff>28575</xdr:rowOff>
                  </from>
                  <to>
                    <xdr:col>0</xdr:col>
                    <xdr:colOff>857250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locked="0" defaultSize="0" autoFill="0" autoLine="0" autoPict="0">
                <anchor moveWithCells="1">
                  <from>
                    <xdr:col>0</xdr:col>
                    <xdr:colOff>647700</xdr:colOff>
                    <xdr:row>29</xdr:row>
                    <xdr:rowOff>28575</xdr:rowOff>
                  </from>
                  <to>
                    <xdr:col>0</xdr:col>
                    <xdr:colOff>857250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locked="0" defaultSize="0" autoFill="0" autoLine="0" autoPict="0">
                <anchor moveWithCells="1">
                  <from>
                    <xdr:col>0</xdr:col>
                    <xdr:colOff>647700</xdr:colOff>
                    <xdr:row>30</xdr:row>
                    <xdr:rowOff>28575</xdr:rowOff>
                  </from>
                  <to>
                    <xdr:col>0</xdr:col>
                    <xdr:colOff>857250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locked="0" defaultSize="0" autoFill="0" autoLine="0" autoPict="0">
                <anchor moveWithCells="1">
                  <from>
                    <xdr:col>0</xdr:col>
                    <xdr:colOff>647700</xdr:colOff>
                    <xdr:row>31</xdr:row>
                    <xdr:rowOff>28575</xdr:rowOff>
                  </from>
                  <to>
                    <xdr:col>0</xdr:col>
                    <xdr:colOff>857250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Drop Down 14">
              <controlPr defaultSize="0" autoLine="0" autoPict="0">
                <anchor moveWithCells="1">
                  <from>
                    <xdr:col>3</xdr:col>
                    <xdr:colOff>9525</xdr:colOff>
                    <xdr:row>32</xdr:row>
                    <xdr:rowOff>152400</xdr:rowOff>
                  </from>
                  <to>
                    <xdr:col>3</xdr:col>
                    <xdr:colOff>695325</xdr:colOff>
                    <xdr:row>33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E19" sqref="E19"/>
    </sheetView>
  </sheetViews>
  <sheetFormatPr defaultRowHeight="15" x14ac:dyDescent="0.25"/>
  <cols>
    <col min="1" max="1" width="12.85546875" customWidth="1"/>
  </cols>
  <sheetData>
    <row r="1" spans="1:1" x14ac:dyDescent="0.25">
      <c r="A1" t="s">
        <v>51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9" spans="1:1" x14ac:dyDescent="0.25">
      <c r="A9" t="s">
        <v>52</v>
      </c>
    </row>
    <row r="11" spans="1:1" x14ac:dyDescent="0.25">
      <c r="A11" s="31">
        <v>1</v>
      </c>
    </row>
    <row r="12" spans="1:1" x14ac:dyDescent="0.25">
      <c r="A12" s="31">
        <v>0.7</v>
      </c>
    </row>
    <row r="13" spans="1:1" x14ac:dyDescent="0.25">
      <c r="A13" s="31">
        <v>0.55000000000000004</v>
      </c>
    </row>
    <row r="14" spans="1:1" x14ac:dyDescent="0.25">
      <c r="A14" s="31">
        <v>0.5</v>
      </c>
    </row>
    <row r="15" spans="1:1" x14ac:dyDescent="0.25">
      <c r="A15" s="31">
        <v>0.4</v>
      </c>
    </row>
    <row r="16" spans="1:1" x14ac:dyDescent="0.25">
      <c r="A16" s="31">
        <v>0.2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AUTOLIQUIDACIÓ IVTM</vt:lpstr>
      <vt:lpstr>Suport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Sílvia Serra</dc:creator>
  <cp:lastModifiedBy>Sílvia Serra</cp:lastModifiedBy>
  <cp:lastPrinted>2024-12-18T06:19:59Z</cp:lastPrinted>
  <dcterms:created xsi:type="dcterms:W3CDTF">2019-06-18T11:39:14Z</dcterms:created>
  <dcterms:modified xsi:type="dcterms:W3CDTF">2024-12-18T06:51:46Z</dcterms:modified>
</cp:coreProperties>
</file>